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615" windowWidth="9255" windowHeight="4050" activeTab="2"/>
  </bookViews>
  <sheets>
    <sheet name="Toan-TiengViet" sheetId="4" r:id="rId1"/>
    <sheet name="NangLuc" sheetId="5" r:id="rId2"/>
    <sheet name="PhamChat" sheetId="6" r:id="rId3"/>
  </sheets>
  <calcPr calcId="124519"/>
</workbook>
</file>

<file path=xl/calcChain.xml><?xml version="1.0" encoding="utf-8"?>
<calcChain xmlns="http://schemas.openxmlformats.org/spreadsheetml/2006/main">
  <c r="D20" i="6"/>
  <c r="F20"/>
  <c r="H20"/>
  <c r="J20"/>
  <c r="L20"/>
  <c r="N20"/>
  <c r="D21"/>
  <c r="F21"/>
  <c r="H21"/>
  <c r="J21"/>
  <c r="L21"/>
  <c r="N21"/>
  <c r="D11"/>
  <c r="F11"/>
  <c r="H11"/>
  <c r="J11"/>
  <c r="L11"/>
  <c r="N11"/>
  <c r="M12"/>
  <c r="K12"/>
  <c r="I12"/>
  <c r="G12"/>
  <c r="E12"/>
  <c r="C12"/>
  <c r="B13" i="5"/>
  <c r="S13"/>
  <c r="Q13"/>
  <c r="O13"/>
  <c r="M13"/>
  <c r="K13"/>
  <c r="I13"/>
  <c r="G13"/>
  <c r="E13"/>
  <c r="C13"/>
  <c r="B13" i="4"/>
  <c r="C13"/>
  <c r="M13"/>
  <c r="K13"/>
  <c r="I13"/>
  <c r="G13"/>
  <c r="E13"/>
  <c r="N18" i="6" l="1"/>
  <c r="H18"/>
  <c r="D8" i="4" l="1"/>
  <c r="F8"/>
  <c r="H8"/>
  <c r="J8"/>
  <c r="L8"/>
  <c r="N8"/>
  <c r="L18" i="6" l="1"/>
  <c r="J18"/>
  <c r="F18"/>
  <c r="D18"/>
  <c r="D9" i="4"/>
  <c r="F9"/>
  <c r="H9"/>
  <c r="J9"/>
  <c r="L9"/>
  <c r="N9"/>
  <c r="D19" i="6" l="1"/>
  <c r="D10" i="5"/>
  <c r="F10"/>
  <c r="H10"/>
  <c r="J10"/>
  <c r="L10"/>
  <c r="N10"/>
  <c r="P10"/>
  <c r="R10"/>
  <c r="T10"/>
  <c r="D10" i="4"/>
  <c r="F10"/>
  <c r="H10"/>
  <c r="J10"/>
  <c r="L10"/>
  <c r="N10"/>
  <c r="T12" i="5"/>
  <c r="R12"/>
  <c r="P12"/>
  <c r="N12"/>
  <c r="L12"/>
  <c r="J12"/>
  <c r="H12"/>
  <c r="F12"/>
  <c r="D12"/>
  <c r="N12" i="4"/>
  <c r="L12"/>
  <c r="J12"/>
  <c r="H12"/>
  <c r="F12"/>
  <c r="D12"/>
  <c r="M22" i="6" l="1"/>
  <c r="G22"/>
  <c r="D11" i="4" l="1"/>
  <c r="D13"/>
  <c r="L11" l="1"/>
  <c r="F11"/>
  <c r="C22" i="6" l="1"/>
  <c r="E22"/>
  <c r="N19" l="1"/>
  <c r="L19"/>
  <c r="J19"/>
  <c r="H19"/>
  <c r="F19"/>
  <c r="N8"/>
  <c r="N9"/>
  <c r="N10"/>
  <c r="L8"/>
  <c r="L9"/>
  <c r="L10"/>
  <c r="J8"/>
  <c r="J9"/>
  <c r="J10"/>
  <c r="H8"/>
  <c r="H9"/>
  <c r="H10"/>
  <c r="F8"/>
  <c r="F9"/>
  <c r="F10"/>
  <c r="D8"/>
  <c r="D9"/>
  <c r="D10"/>
  <c r="T9" i="5"/>
  <c r="T11"/>
  <c r="R9"/>
  <c r="R11"/>
  <c r="P9"/>
  <c r="P11"/>
  <c r="N9"/>
  <c r="N11"/>
  <c r="L9"/>
  <c r="L11"/>
  <c r="J9"/>
  <c r="J11"/>
  <c r="H9"/>
  <c r="H11"/>
  <c r="F9"/>
  <c r="F11"/>
  <c r="D9"/>
  <c r="D11"/>
  <c r="N11" i="4"/>
  <c r="J11"/>
  <c r="H11"/>
  <c r="T8" i="5" l="1"/>
  <c r="R8"/>
  <c r="P8"/>
  <c r="N8"/>
  <c r="L8"/>
  <c r="J8"/>
  <c r="H8"/>
  <c r="F8"/>
  <c r="D8"/>
  <c r="B22" i="6" l="1"/>
  <c r="D17"/>
  <c r="H7"/>
  <c r="L7"/>
  <c r="N7"/>
  <c r="D7"/>
  <c r="J7"/>
  <c r="B12"/>
  <c r="F7"/>
  <c r="L13" i="4"/>
  <c r="J13"/>
  <c r="F13"/>
  <c r="F17" i="6"/>
  <c r="J17"/>
  <c r="N17"/>
  <c r="H17"/>
  <c r="L17"/>
  <c r="N13" i="4" l="1"/>
  <c r="R13" i="5"/>
  <c r="H13" i="4"/>
  <c r="K22" i="6"/>
  <c r="L22" s="1"/>
  <c r="I22"/>
  <c r="J22" s="1"/>
  <c r="F22"/>
  <c r="D22"/>
  <c r="P13" i="5" l="1"/>
  <c r="J13"/>
  <c r="L13"/>
  <c r="D13"/>
  <c r="F13"/>
  <c r="T13"/>
  <c r="H13"/>
  <c r="N13"/>
  <c r="H22" i="6" l="1"/>
  <c r="N22"/>
  <c r="D12"/>
  <c r="F12"/>
  <c r="H12"/>
  <c r="J12"/>
  <c r="L12"/>
  <c r="N12"/>
</calcChain>
</file>

<file path=xl/sharedStrings.xml><?xml version="1.0" encoding="utf-8"?>
<sst xmlns="http://schemas.openxmlformats.org/spreadsheetml/2006/main" count="111" uniqueCount="26">
  <si>
    <t>Số lượng</t>
  </si>
  <si>
    <t>Cộng</t>
  </si>
  <si>
    <t>Toán</t>
  </si>
  <si>
    <t>Tiếng việt</t>
  </si>
  <si>
    <t>Hoàn thành tốt</t>
  </si>
  <si>
    <t>Hoàn thành</t>
  </si>
  <si>
    <t>Chưa hoàn thành</t>
  </si>
  <si>
    <t>Tự phục vụ, tự quản</t>
  </si>
  <si>
    <t xml:space="preserve">Tỉ lệ </t>
  </si>
  <si>
    <t>Hợp tác</t>
  </si>
  <si>
    <t>Tự học và giải quyết vấn đề</t>
  </si>
  <si>
    <t>Tốt</t>
  </si>
  <si>
    <t>Đạt</t>
  </si>
  <si>
    <t>Cần cố gắng</t>
  </si>
  <si>
    <t>Chăm học, chăm làm</t>
  </si>
  <si>
    <t>Tự tin, trách nhiệm</t>
  </si>
  <si>
    <t>Trung thực, kỉ luật</t>
  </si>
  <si>
    <t>Đoàn kết, yêu thương</t>
  </si>
  <si>
    <t>I. Kết quả môn Toán, Tiếng Việt</t>
  </si>
  <si>
    <t>II. Kết quả về năng lực</t>
  </si>
  <si>
    <t>III. Kết quả về phẩm chất</t>
  </si>
  <si>
    <t>THỐNG KÊ GIÁO DỤC TIỂU HỌC HƯỚNG PHÙNG</t>
  </si>
  <si>
    <t>TS</t>
  </si>
  <si>
    <t xml:space="preserve"> Năm học: 2019- 2020</t>
  </si>
  <si>
    <t>Năm học: 2019- 2020</t>
  </si>
  <si>
    <t>Khối</t>
  </si>
</sst>
</file>

<file path=xl/styles.xml><?xml version="1.0" encoding="utf-8"?>
<styleSheet xmlns="http://schemas.openxmlformats.org/spreadsheetml/2006/main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0.0%"/>
  </numFmts>
  <fonts count="18"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i/>
      <sz val="12"/>
      <color rgb="FF000000"/>
      <name val="Times New Roman"/>
    </font>
    <font>
      <b/>
      <sz val="12"/>
      <name val="Times New Roman"/>
      <family val="1"/>
    </font>
    <font>
      <sz val="12"/>
      <color rgb="FF000000"/>
      <name val="Times New Roman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6" fontId="0" fillId="0" borderId="0" xfId="2" applyNumberFormat="1" applyFont="1" applyAlignment="1"/>
    <xf numFmtId="166" fontId="2" fillId="0" borderId="0" xfId="2" applyNumberFormat="1" applyFont="1" applyAlignment="1"/>
    <xf numFmtId="0" fontId="8" fillId="2" borderId="0" xfId="0" applyFont="1" applyFill="1" applyAlignment="1"/>
    <xf numFmtId="0" fontId="4" fillId="2" borderId="0" xfId="0" applyFont="1" applyFill="1" applyAlignment="1"/>
    <xf numFmtId="0" fontId="8" fillId="2" borderId="7" xfId="0" applyFont="1" applyFill="1" applyBorder="1" applyAlignment="1">
      <alignment horizontal="center"/>
    </xf>
    <xf numFmtId="166" fontId="8" fillId="2" borderId="7" xfId="2" applyNumberFormat="1" applyFont="1" applyFill="1" applyBorder="1" applyAlignment="1">
      <alignment horizontal="center"/>
    </xf>
    <xf numFmtId="0" fontId="8" fillId="2" borderId="7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166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5" fontId="8" fillId="2" borderId="7" xfId="0" applyNumberFormat="1" applyFont="1" applyFill="1" applyBorder="1" applyAlignment="1">
      <alignment horizontal="center"/>
    </xf>
    <xf numFmtId="165" fontId="8" fillId="2" borderId="7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6" fontId="11" fillId="2" borderId="0" xfId="2" applyNumberFormat="1" applyFont="1" applyFill="1" applyAlignment="1">
      <alignment horizontal="center" vertical="center"/>
    </xf>
    <xf numFmtId="0" fontId="10" fillId="2" borderId="0" xfId="0" applyFont="1" applyFill="1" applyAlignment="1"/>
    <xf numFmtId="166" fontId="11" fillId="2" borderId="0" xfId="2" applyNumberFormat="1" applyFont="1" applyFill="1" applyAlignment="1">
      <alignment vertical="center"/>
    </xf>
    <xf numFmtId="9" fontId="8" fillId="2" borderId="0" xfId="2" applyFont="1" applyFill="1" applyAlignment="1"/>
    <xf numFmtId="166" fontId="8" fillId="2" borderId="0" xfId="2" applyNumberFormat="1" applyFont="1" applyFill="1" applyAlignment="1"/>
    <xf numFmtId="9" fontId="11" fillId="2" borderId="0" xfId="2" applyFont="1" applyFill="1" applyAlignment="1">
      <alignment vertical="center"/>
    </xf>
    <xf numFmtId="0" fontId="0" fillId="0" borderId="0" xfId="0" applyFont="1" applyAlignment="1"/>
    <xf numFmtId="0" fontId="13" fillId="0" borderId="0" xfId="0" applyFont="1" applyAlignment="1"/>
    <xf numFmtId="0" fontId="9" fillId="0" borderId="0" xfId="0" applyFont="1" applyAlignment="1"/>
    <xf numFmtId="0" fontId="17" fillId="2" borderId="0" xfId="0" applyFont="1" applyFill="1" applyAlignment="1"/>
    <xf numFmtId="0" fontId="15" fillId="0" borderId="0" xfId="0" applyFont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6" fillId="2" borderId="7" xfId="0" applyFont="1" applyFill="1" applyBorder="1" applyAlignment="1">
      <alignment horizontal="center" wrapText="1"/>
    </xf>
    <xf numFmtId="165" fontId="8" fillId="2" borderId="8" xfId="0" applyNumberFormat="1" applyFont="1" applyFill="1" applyBorder="1" applyAlignment="1">
      <alignment horizontal="center"/>
    </xf>
    <xf numFmtId="165" fontId="8" fillId="2" borderId="8" xfId="1" applyNumberFormat="1" applyFont="1" applyFill="1" applyBorder="1" applyAlignment="1">
      <alignment horizontal="center"/>
    </xf>
    <xf numFmtId="9" fontId="8" fillId="2" borderId="7" xfId="2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7" xfId="2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166" fontId="8" fillId="2" borderId="7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/>
    </xf>
    <xf numFmtId="9" fontId="8" fillId="2" borderId="7" xfId="2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/>
    <xf numFmtId="0" fontId="8" fillId="2" borderId="0" xfId="0" applyFont="1" applyFill="1" applyAlignment="1">
      <alignment horizontal="center"/>
    </xf>
    <xf numFmtId="166" fontId="4" fillId="2" borderId="7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/>
    <xf numFmtId="0" fontId="8" fillId="2" borderId="5" xfId="0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" fillId="0" borderId="0" xfId="0" applyFont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1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1"/>
  <sheetViews>
    <sheetView workbookViewId="0">
      <selection activeCell="O5" sqref="O5"/>
    </sheetView>
  </sheetViews>
  <sheetFormatPr defaultColWidth="11.25" defaultRowHeight="15" customHeight="1"/>
  <cols>
    <col min="1" max="1" width="5.375" customWidth="1"/>
    <col min="2" max="2" width="8.25" customWidth="1"/>
    <col min="3" max="3" width="10.375" style="10" customWidth="1"/>
    <col min="4" max="4" width="10.375" style="13" customWidth="1"/>
    <col min="5" max="5" width="10.375" style="10" customWidth="1"/>
    <col min="6" max="6" width="10.375" style="13" customWidth="1"/>
    <col min="7" max="7" width="10.375" style="10" customWidth="1"/>
    <col min="8" max="8" width="10.375" style="13" customWidth="1"/>
    <col min="9" max="9" width="10.375" style="10" customWidth="1"/>
    <col min="10" max="10" width="10.375" style="13" customWidth="1"/>
    <col min="11" max="11" width="10.375" style="10" customWidth="1"/>
    <col min="12" max="12" width="10.375" style="13" customWidth="1"/>
    <col min="13" max="13" width="10.375" style="10" customWidth="1"/>
    <col min="14" max="14" width="10.375" style="13" customWidth="1"/>
  </cols>
  <sheetData>
    <row r="1" spans="1:14" s="11" customFormat="1" ht="15" customHeight="1">
      <c r="C1" s="10"/>
      <c r="D1" s="13"/>
      <c r="E1" s="10"/>
      <c r="F1" s="13"/>
      <c r="G1" s="10"/>
      <c r="H1" s="13"/>
      <c r="I1" s="10"/>
      <c r="J1" s="13"/>
      <c r="K1" s="10"/>
      <c r="L1" s="13"/>
      <c r="M1" s="10"/>
      <c r="N1" s="13"/>
    </row>
    <row r="2" spans="1:14" s="33" customFormat="1" ht="27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33" customFormat="1" ht="22.5" customHeight="1">
      <c r="A3" s="61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7" customFormat="1" ht="30" customHeight="1">
      <c r="A4" s="22" t="s">
        <v>18</v>
      </c>
      <c r="B4" s="23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</row>
    <row r="5" spans="1:14" s="51" customFormat="1" ht="38.25" customHeight="1">
      <c r="A5" s="69" t="s">
        <v>25</v>
      </c>
      <c r="B5" s="69" t="s">
        <v>22</v>
      </c>
      <c r="C5" s="65" t="s">
        <v>2</v>
      </c>
      <c r="D5" s="67"/>
      <c r="E5" s="67"/>
      <c r="F5" s="67"/>
      <c r="G5" s="67"/>
      <c r="H5" s="68"/>
      <c r="I5" s="65" t="s">
        <v>3</v>
      </c>
      <c r="J5" s="67"/>
      <c r="K5" s="67"/>
      <c r="L5" s="67"/>
      <c r="M5" s="67"/>
      <c r="N5" s="68"/>
    </row>
    <row r="6" spans="1:14" s="53" customFormat="1" ht="38.25" customHeight="1">
      <c r="A6" s="70"/>
      <c r="B6" s="70"/>
      <c r="C6" s="65" t="s">
        <v>4</v>
      </c>
      <c r="D6" s="66"/>
      <c r="E6" s="65" t="s">
        <v>5</v>
      </c>
      <c r="F6" s="66"/>
      <c r="G6" s="65" t="s">
        <v>6</v>
      </c>
      <c r="H6" s="66"/>
      <c r="I6" s="65" t="s">
        <v>4</v>
      </c>
      <c r="J6" s="66"/>
      <c r="K6" s="65" t="s">
        <v>5</v>
      </c>
      <c r="L6" s="66"/>
      <c r="M6" s="65" t="s">
        <v>6</v>
      </c>
      <c r="N6" s="66"/>
    </row>
    <row r="7" spans="1:14" s="51" customFormat="1" ht="38.25" customHeight="1">
      <c r="A7" s="71"/>
      <c r="B7" s="71"/>
      <c r="C7" s="48" t="s">
        <v>0</v>
      </c>
      <c r="D7" s="49" t="s">
        <v>8</v>
      </c>
      <c r="E7" s="48" t="s">
        <v>0</v>
      </c>
      <c r="F7" s="49" t="s">
        <v>8</v>
      </c>
      <c r="G7" s="48" t="s">
        <v>0</v>
      </c>
      <c r="H7" s="49" t="s">
        <v>8</v>
      </c>
      <c r="I7" s="48" t="s">
        <v>0</v>
      </c>
      <c r="J7" s="49" t="s">
        <v>8</v>
      </c>
      <c r="K7" s="48" t="s">
        <v>0</v>
      </c>
      <c r="L7" s="49" t="s">
        <v>8</v>
      </c>
      <c r="M7" s="48" t="s">
        <v>0</v>
      </c>
      <c r="N7" s="49" t="s">
        <v>8</v>
      </c>
    </row>
    <row r="8" spans="1:14" s="36" customFormat="1" ht="38.25" customHeight="1">
      <c r="A8" s="40">
        <v>1</v>
      </c>
      <c r="B8" s="40">
        <v>146</v>
      </c>
      <c r="C8" s="7">
        <v>63</v>
      </c>
      <c r="D8" s="8">
        <f>C8/B8*100%</f>
        <v>0.4315068493150685</v>
      </c>
      <c r="E8" s="9">
        <v>70</v>
      </c>
      <c r="F8" s="8">
        <f>E8/B8*100%</f>
        <v>0.47945205479452052</v>
      </c>
      <c r="G8" s="7">
        <v>13</v>
      </c>
      <c r="H8" s="8">
        <f>G8/B8*100%</f>
        <v>8.9041095890410954E-2</v>
      </c>
      <c r="I8" s="7">
        <v>53</v>
      </c>
      <c r="J8" s="8">
        <f>I8/B8*100%</f>
        <v>0.36301369863013699</v>
      </c>
      <c r="K8" s="7">
        <v>78</v>
      </c>
      <c r="L8" s="8">
        <f>K8/B8*100%</f>
        <v>0.53424657534246578</v>
      </c>
      <c r="M8" s="7">
        <v>15</v>
      </c>
      <c r="N8" s="8">
        <f>M8/B8*100%</f>
        <v>0.10273972602739725</v>
      </c>
    </row>
    <row r="9" spans="1:14" s="47" customFormat="1" ht="38.25" customHeight="1">
      <c r="A9" s="40">
        <v>2</v>
      </c>
      <c r="B9" s="41">
        <v>155</v>
      </c>
      <c r="C9" s="42">
        <v>74</v>
      </c>
      <c r="D9" s="43">
        <f t="shared" ref="D9:D11" si="0">C9/B9*100%</f>
        <v>0.47741935483870968</v>
      </c>
      <c r="E9" s="42">
        <v>78</v>
      </c>
      <c r="F9" s="43">
        <f t="shared" ref="F9:F11" si="1">E9/B9*100%</f>
        <v>0.50322580645161286</v>
      </c>
      <c r="G9" s="42">
        <v>3</v>
      </c>
      <c r="H9" s="43">
        <f t="shared" ref="H9:H11" si="2">G9/B9*100%</f>
        <v>1.935483870967742E-2</v>
      </c>
      <c r="I9" s="42">
        <v>60</v>
      </c>
      <c r="J9" s="43">
        <f t="shared" ref="J9:J11" si="3">I9/B9*100%</f>
        <v>0.38709677419354838</v>
      </c>
      <c r="K9" s="42">
        <v>89</v>
      </c>
      <c r="L9" s="43">
        <f t="shared" ref="L9:L11" si="4">K9/B9*100%</f>
        <v>0.5741935483870968</v>
      </c>
      <c r="M9" s="42">
        <v>6</v>
      </c>
      <c r="N9" s="43">
        <f t="shared" ref="N9:N11" si="5">M9/B9*100%</f>
        <v>3.870967741935484E-2</v>
      </c>
    </row>
    <row r="10" spans="1:14" s="47" customFormat="1" ht="38.25" customHeight="1">
      <c r="A10" s="40">
        <v>3</v>
      </c>
      <c r="B10" s="41">
        <v>147</v>
      </c>
      <c r="C10" s="42">
        <v>48</v>
      </c>
      <c r="D10" s="8">
        <f t="shared" ref="D10" si="6">C10/B10*100%</f>
        <v>0.32653061224489793</v>
      </c>
      <c r="E10" s="42">
        <v>95</v>
      </c>
      <c r="F10" s="8">
        <f t="shared" ref="F10" si="7">E10/B10*100%</f>
        <v>0.6462585034013606</v>
      </c>
      <c r="G10" s="42">
        <v>4</v>
      </c>
      <c r="H10" s="8">
        <f t="shared" ref="H10" si="8">G10/B10*100%</f>
        <v>2.7210884353741496E-2</v>
      </c>
      <c r="I10" s="42">
        <v>40</v>
      </c>
      <c r="J10" s="8">
        <f t="shared" ref="J10" si="9">I10/B10*100%</f>
        <v>0.27210884353741499</v>
      </c>
      <c r="K10" s="42">
        <v>103</v>
      </c>
      <c r="L10" s="8">
        <f t="shared" ref="L10" si="10">K10/B10*100%</f>
        <v>0.70068027210884354</v>
      </c>
      <c r="M10" s="42">
        <v>4</v>
      </c>
      <c r="N10" s="8">
        <f t="shared" ref="N10" si="11">M10/B10*100%</f>
        <v>2.7210884353741496E-2</v>
      </c>
    </row>
    <row r="11" spans="1:14" s="47" customFormat="1" ht="38.25" customHeight="1">
      <c r="A11" s="40">
        <v>4</v>
      </c>
      <c r="B11" s="18">
        <v>100</v>
      </c>
      <c r="C11" s="19">
        <v>29</v>
      </c>
      <c r="D11" s="8">
        <f t="shared" si="0"/>
        <v>0.28999999999999998</v>
      </c>
      <c r="E11" s="19">
        <v>71</v>
      </c>
      <c r="F11" s="8">
        <f t="shared" si="1"/>
        <v>0.71</v>
      </c>
      <c r="G11" s="19">
        <v>0</v>
      </c>
      <c r="H11" s="8">
        <f t="shared" si="2"/>
        <v>0</v>
      </c>
      <c r="I11" s="19">
        <v>28</v>
      </c>
      <c r="J11" s="8">
        <f t="shared" si="3"/>
        <v>0.28000000000000003</v>
      </c>
      <c r="K11" s="19">
        <v>72</v>
      </c>
      <c r="L11" s="8">
        <f t="shared" si="4"/>
        <v>0.72</v>
      </c>
      <c r="M11" s="19">
        <v>0</v>
      </c>
      <c r="N11" s="8">
        <f t="shared" si="5"/>
        <v>0</v>
      </c>
    </row>
    <row r="12" spans="1:14" s="47" customFormat="1" ht="38.25" customHeight="1">
      <c r="A12" s="40">
        <v>5</v>
      </c>
      <c r="B12" s="18">
        <v>132</v>
      </c>
      <c r="C12" s="19">
        <v>55</v>
      </c>
      <c r="D12" s="8">
        <f>C12/B12*100%</f>
        <v>0.41666666666666669</v>
      </c>
      <c r="E12" s="55">
        <v>77</v>
      </c>
      <c r="F12" s="8">
        <f>E12/B12*100%</f>
        <v>0.58333333333333337</v>
      </c>
      <c r="G12" s="19">
        <v>0</v>
      </c>
      <c r="H12" s="8">
        <f>G12/B12*100%</f>
        <v>0</v>
      </c>
      <c r="I12" s="19">
        <v>45</v>
      </c>
      <c r="J12" s="8">
        <f>I12/B12*100%</f>
        <v>0.34090909090909088</v>
      </c>
      <c r="K12" s="19">
        <v>87</v>
      </c>
      <c r="L12" s="8">
        <f>K12/B12*100%</f>
        <v>0.65909090909090906</v>
      </c>
      <c r="M12" s="19">
        <v>0</v>
      </c>
      <c r="N12" s="8">
        <f>M12/B12*100%</f>
        <v>0</v>
      </c>
    </row>
    <row r="13" spans="1:14" s="58" customFormat="1" ht="38.25" customHeight="1">
      <c r="A13" s="20" t="s">
        <v>1</v>
      </c>
      <c r="B13" s="59">
        <f>SUM(B8:B12)</f>
        <v>680</v>
      </c>
      <c r="C13" s="60">
        <f>SUM(C8:C12)</f>
        <v>269</v>
      </c>
      <c r="D13" s="57">
        <f t="shared" ref="D13" si="12">C13/B13*100%</f>
        <v>0.39558823529411763</v>
      </c>
      <c r="E13" s="60">
        <f>SUM(E8:E12)</f>
        <v>391</v>
      </c>
      <c r="F13" s="57">
        <f t="shared" ref="F13" si="13">E13/B13*100%</f>
        <v>0.57499999999999996</v>
      </c>
      <c r="G13" s="60">
        <f>SUM(G8:G12)</f>
        <v>20</v>
      </c>
      <c r="H13" s="57">
        <f t="shared" ref="H13" si="14">G13/B13*100%</f>
        <v>2.9411764705882353E-2</v>
      </c>
      <c r="I13" s="60">
        <f>SUM(I8:I12)</f>
        <v>226</v>
      </c>
      <c r="J13" s="57">
        <f t="shared" ref="J13" si="15">I13/B13*100%</f>
        <v>0.33235294117647057</v>
      </c>
      <c r="K13" s="60">
        <f>SUM(K8:K12)</f>
        <v>429</v>
      </c>
      <c r="L13" s="57">
        <f t="shared" ref="L13" si="16">K13/B13*100%</f>
        <v>0.63088235294117645</v>
      </c>
      <c r="M13" s="60">
        <f>SUM(M8:M12)</f>
        <v>25</v>
      </c>
      <c r="N13" s="57">
        <f t="shared" ref="N13" si="17">M13/B13*100%</f>
        <v>3.6764705882352942E-2</v>
      </c>
    </row>
    <row r="14" spans="1:14" ht="15.75" customHeight="1"/>
    <row r="15" spans="1:14" ht="15.75" customHeight="1">
      <c r="A15" s="1"/>
    </row>
    <row r="16" spans="1:14" ht="15.75" customHeight="1">
      <c r="I16" s="64"/>
      <c r="J16" s="63"/>
      <c r="K16" s="63"/>
      <c r="L16" s="63"/>
      <c r="M16" s="63"/>
      <c r="N16" s="63"/>
    </row>
    <row r="17" spans="10:14" ht="15.75" customHeight="1">
      <c r="J17" s="62"/>
      <c r="K17" s="63"/>
      <c r="L17" s="63"/>
      <c r="M17" s="63"/>
      <c r="N17" s="63"/>
    </row>
    <row r="18" spans="10:14" ht="15.75" customHeight="1">
      <c r="J18" s="62"/>
      <c r="K18" s="63"/>
      <c r="L18" s="63"/>
      <c r="M18" s="63"/>
      <c r="N18" s="63"/>
    </row>
    <row r="19" spans="10:14" ht="15.75" customHeight="1">
      <c r="M19" s="14"/>
      <c r="N19" s="15"/>
    </row>
    <row r="20" spans="10:14" ht="15.75" customHeight="1">
      <c r="M20" s="14"/>
      <c r="N20" s="15"/>
    </row>
    <row r="21" spans="10:14" ht="15.75" customHeight="1">
      <c r="M21" s="14"/>
      <c r="N21" s="15"/>
    </row>
    <row r="22" spans="10:14" ht="15.75" customHeight="1">
      <c r="J22" s="62"/>
      <c r="K22" s="63"/>
      <c r="L22" s="63"/>
      <c r="M22" s="63"/>
      <c r="N22" s="63"/>
    </row>
    <row r="23" spans="10:14" ht="15.75" customHeight="1">
      <c r="M23" s="14"/>
      <c r="N23" s="15"/>
    </row>
    <row r="24" spans="10:14" ht="15.75" customHeight="1"/>
    <row r="25" spans="10:14" ht="15.75" customHeight="1"/>
    <row r="26" spans="10:14" ht="15.75" customHeight="1"/>
    <row r="27" spans="10:14" ht="15.75" customHeight="1"/>
    <row r="28" spans="10:14" ht="15.75" customHeight="1"/>
    <row r="29" spans="10:14" ht="15.75" customHeight="1"/>
    <row r="30" spans="10:14" ht="15.75" customHeight="1"/>
    <row r="31" spans="10:14" ht="15.75" customHeight="1"/>
    <row r="32" spans="10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16">
    <mergeCell ref="A2:N2"/>
    <mergeCell ref="J22:N22"/>
    <mergeCell ref="I16:N16"/>
    <mergeCell ref="J17:N17"/>
    <mergeCell ref="J18:N18"/>
    <mergeCell ref="A3:N3"/>
    <mergeCell ref="C6:D6"/>
    <mergeCell ref="I5:N5"/>
    <mergeCell ref="M6:N6"/>
    <mergeCell ref="A5:A7"/>
    <mergeCell ref="B5:B7"/>
    <mergeCell ref="G6:H6"/>
    <mergeCell ref="E6:F6"/>
    <mergeCell ref="C5:H5"/>
    <mergeCell ref="I6:J6"/>
    <mergeCell ref="K6:L6"/>
  </mergeCells>
  <conditionalFormatting sqref="A8:B8 A9:A12">
    <cfRule type="cellIs" dxfId="1" priority="1" operator="equal">
      <formula>0</formula>
    </cfRule>
  </conditionalFormatting>
  <pageMargins left="0.45" right="0.2" top="0.75" bottom="0.75" header="0.3" footer="0.3"/>
  <pageSetup paperSize="9"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1"/>
  <sheetViews>
    <sheetView topLeftCell="A4" workbookViewId="0">
      <selection activeCell="V10" sqref="V10"/>
    </sheetView>
  </sheetViews>
  <sheetFormatPr defaultColWidth="11.25" defaultRowHeight="15" customHeight="1"/>
  <cols>
    <col min="1" max="1" width="5.25" style="12" customWidth="1"/>
    <col min="2" max="2" width="5.625" customWidth="1"/>
    <col min="3" max="3" width="8.125" customWidth="1"/>
    <col min="4" max="4" width="7.125" style="3" customWidth="1"/>
    <col min="5" max="5" width="7.75" customWidth="1"/>
    <col min="6" max="6" width="7.125" style="3" customWidth="1"/>
    <col min="7" max="7" width="7.875" customWidth="1"/>
    <col min="8" max="8" width="7.125" style="3" customWidth="1"/>
    <col min="9" max="9" width="8.375" customWidth="1"/>
    <col min="10" max="10" width="7.125" style="3" customWidth="1"/>
    <col min="11" max="11" width="7.625" customWidth="1"/>
    <col min="12" max="12" width="7.125" style="3" customWidth="1"/>
    <col min="13" max="13" width="7.5" customWidth="1"/>
    <col min="14" max="14" width="7.125" style="3" customWidth="1"/>
    <col min="15" max="15" width="8" customWidth="1"/>
    <col min="16" max="16" width="7.125" style="3" customWidth="1"/>
    <col min="17" max="17" width="7.5" customWidth="1"/>
    <col min="18" max="18" width="7.125" style="3" customWidth="1"/>
    <col min="19" max="19" width="7.625" customWidth="1"/>
    <col min="20" max="20" width="7" style="3" customWidth="1"/>
    <col min="21" max="26" width="8" customWidth="1"/>
  </cols>
  <sheetData>
    <row r="1" spans="1:23" s="32" customFormat="1" ht="15.75" customHeight="1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31" customFormat="1" ht="22.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3" ht="9.75" customHeight="1">
      <c r="A3" s="8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3" s="16" customFormat="1" ht="26.25" customHeight="1">
      <c r="A4" s="26" t="s">
        <v>19</v>
      </c>
      <c r="B4" s="23"/>
      <c r="C4" s="23"/>
      <c r="D4" s="27"/>
      <c r="E4" s="23"/>
      <c r="F4" s="27"/>
      <c r="G4" s="23"/>
      <c r="H4" s="27"/>
      <c r="I4" s="23"/>
      <c r="J4" s="27"/>
      <c r="K4" s="23"/>
      <c r="L4" s="27"/>
      <c r="M4" s="23"/>
      <c r="N4" s="27"/>
      <c r="O4" s="23"/>
      <c r="P4" s="27"/>
      <c r="Q4" s="23"/>
      <c r="R4" s="27"/>
      <c r="S4" s="23"/>
      <c r="T4" s="27"/>
      <c r="U4" s="23"/>
    </row>
    <row r="5" spans="1:23" s="51" customFormat="1" ht="32.25" customHeight="1">
      <c r="A5" s="73" t="s">
        <v>25</v>
      </c>
      <c r="B5" s="69" t="s">
        <v>22</v>
      </c>
      <c r="C5" s="65" t="s">
        <v>7</v>
      </c>
      <c r="D5" s="81"/>
      <c r="E5" s="81"/>
      <c r="F5" s="81"/>
      <c r="G5" s="81"/>
      <c r="H5" s="82"/>
      <c r="I5" s="65" t="s">
        <v>9</v>
      </c>
      <c r="J5" s="81"/>
      <c r="K5" s="81"/>
      <c r="L5" s="81"/>
      <c r="M5" s="81"/>
      <c r="N5" s="82"/>
      <c r="O5" s="65" t="s">
        <v>10</v>
      </c>
      <c r="P5" s="81"/>
      <c r="Q5" s="81"/>
      <c r="R5" s="81"/>
      <c r="S5" s="81"/>
      <c r="T5" s="82"/>
    </row>
    <row r="6" spans="1:23" s="53" customFormat="1" ht="32.25" customHeight="1">
      <c r="A6" s="74"/>
      <c r="B6" s="76"/>
      <c r="C6" s="65" t="s">
        <v>11</v>
      </c>
      <c r="D6" s="72"/>
      <c r="E6" s="65" t="s">
        <v>12</v>
      </c>
      <c r="F6" s="72"/>
      <c r="G6" s="65" t="s">
        <v>13</v>
      </c>
      <c r="H6" s="72"/>
      <c r="I6" s="65" t="s">
        <v>11</v>
      </c>
      <c r="J6" s="72"/>
      <c r="K6" s="65" t="s">
        <v>12</v>
      </c>
      <c r="L6" s="72"/>
      <c r="M6" s="65" t="s">
        <v>13</v>
      </c>
      <c r="N6" s="72"/>
      <c r="O6" s="65" t="s">
        <v>11</v>
      </c>
      <c r="P6" s="72"/>
      <c r="Q6" s="65" t="s">
        <v>12</v>
      </c>
      <c r="R6" s="72"/>
      <c r="S6" s="65" t="s">
        <v>13</v>
      </c>
      <c r="T6" s="72"/>
    </row>
    <row r="7" spans="1:23" s="50" customFormat="1" ht="32.25" customHeight="1">
      <c r="A7" s="75"/>
      <c r="B7" s="77"/>
      <c r="C7" s="48" t="s">
        <v>0</v>
      </c>
      <c r="D7" s="49" t="s">
        <v>8</v>
      </c>
      <c r="E7" s="48" t="s">
        <v>0</v>
      </c>
      <c r="F7" s="49" t="s">
        <v>8</v>
      </c>
      <c r="G7" s="48" t="s">
        <v>0</v>
      </c>
      <c r="H7" s="49" t="s">
        <v>8</v>
      </c>
      <c r="I7" s="48" t="s">
        <v>0</v>
      </c>
      <c r="J7" s="49" t="s">
        <v>8</v>
      </c>
      <c r="K7" s="48" t="s">
        <v>0</v>
      </c>
      <c r="L7" s="49" t="s">
        <v>8</v>
      </c>
      <c r="M7" s="48" t="s">
        <v>0</v>
      </c>
      <c r="N7" s="49" t="s">
        <v>8</v>
      </c>
      <c r="O7" s="48" t="s">
        <v>0</v>
      </c>
      <c r="P7" s="49" t="s">
        <v>8</v>
      </c>
      <c r="Q7" s="48" t="s">
        <v>0</v>
      </c>
      <c r="R7" s="49" t="s">
        <v>8</v>
      </c>
      <c r="S7" s="48" t="s">
        <v>0</v>
      </c>
      <c r="T7" s="49" t="s">
        <v>8</v>
      </c>
    </row>
    <row r="8" spans="1:23" s="36" customFormat="1" ht="32.25" customHeight="1">
      <c r="A8" s="40">
        <v>1</v>
      </c>
      <c r="B8" s="40">
        <v>146</v>
      </c>
      <c r="C8" s="7">
        <v>67</v>
      </c>
      <c r="D8" s="8">
        <f t="shared" ref="D8:D13" si="0">C8/B8*100%</f>
        <v>0.4589041095890411</v>
      </c>
      <c r="E8" s="7">
        <v>70</v>
      </c>
      <c r="F8" s="8">
        <f t="shared" ref="F8:F13" si="1">E8/B8*100%</f>
        <v>0.47945205479452052</v>
      </c>
      <c r="G8" s="7">
        <v>9</v>
      </c>
      <c r="H8" s="8">
        <f t="shared" ref="H8:H13" si="2">G8/B8*100%</f>
        <v>6.1643835616438353E-2</v>
      </c>
      <c r="I8" s="7">
        <v>67</v>
      </c>
      <c r="J8" s="8">
        <f t="shared" ref="J8:J13" si="3">I8/B8*100%</f>
        <v>0.4589041095890411</v>
      </c>
      <c r="K8" s="7">
        <v>68</v>
      </c>
      <c r="L8" s="8">
        <f t="shared" ref="L8:L13" si="4">K8/B8*100%</f>
        <v>0.46575342465753422</v>
      </c>
      <c r="M8" s="7">
        <v>11</v>
      </c>
      <c r="N8" s="8">
        <f t="shared" ref="N8:N13" si="5">M8/B8*100%</f>
        <v>7.5342465753424653E-2</v>
      </c>
      <c r="O8" s="7">
        <v>67</v>
      </c>
      <c r="P8" s="8">
        <f t="shared" ref="P8:P13" si="6">O8/B8*100%</f>
        <v>0.4589041095890411</v>
      </c>
      <c r="Q8" s="7">
        <v>67</v>
      </c>
      <c r="R8" s="8">
        <f t="shared" ref="R8:R13" si="7">Q8/B8*100%</f>
        <v>0.4589041095890411</v>
      </c>
      <c r="S8" s="7">
        <v>12</v>
      </c>
      <c r="T8" s="8">
        <f t="shared" ref="T8:T11" si="8">S8/B8*100%</f>
        <v>8.2191780821917804E-2</v>
      </c>
      <c r="W8" s="52"/>
    </row>
    <row r="9" spans="1:23" s="47" customFormat="1" ht="32.25" customHeight="1">
      <c r="A9" s="40">
        <v>2</v>
      </c>
      <c r="B9" s="44">
        <v>155</v>
      </c>
      <c r="C9" s="44">
        <v>78</v>
      </c>
      <c r="D9" s="8">
        <f t="shared" si="0"/>
        <v>0.50322580645161286</v>
      </c>
      <c r="E9" s="44">
        <v>74</v>
      </c>
      <c r="F9" s="8">
        <f t="shared" si="1"/>
        <v>0.47741935483870968</v>
      </c>
      <c r="G9" s="44">
        <v>3</v>
      </c>
      <c r="H9" s="8">
        <f t="shared" si="2"/>
        <v>1.935483870967742E-2</v>
      </c>
      <c r="I9" s="44">
        <v>78</v>
      </c>
      <c r="J9" s="8">
        <f t="shared" si="3"/>
        <v>0.50322580645161286</v>
      </c>
      <c r="K9" s="44">
        <v>74</v>
      </c>
      <c r="L9" s="8">
        <f t="shared" si="4"/>
        <v>0.47741935483870968</v>
      </c>
      <c r="M9" s="44">
        <v>3</v>
      </c>
      <c r="N9" s="8">
        <f t="shared" si="5"/>
        <v>1.935483870967742E-2</v>
      </c>
      <c r="O9" s="44">
        <v>78</v>
      </c>
      <c r="P9" s="8">
        <f t="shared" si="6"/>
        <v>0.50322580645161286</v>
      </c>
      <c r="Q9" s="44">
        <v>74</v>
      </c>
      <c r="R9" s="8">
        <f t="shared" si="7"/>
        <v>0.47741935483870968</v>
      </c>
      <c r="S9" s="44">
        <v>3</v>
      </c>
      <c r="T9" s="8">
        <f t="shared" si="8"/>
        <v>1.935483870967742E-2</v>
      </c>
      <c r="U9" s="36"/>
    </row>
    <row r="10" spans="1:23" s="47" customFormat="1" ht="32.25" customHeight="1">
      <c r="A10" s="40">
        <v>3</v>
      </c>
      <c r="B10" s="44">
        <v>147</v>
      </c>
      <c r="C10" s="44">
        <v>53</v>
      </c>
      <c r="D10" s="8">
        <f t="shared" si="0"/>
        <v>0.36054421768707484</v>
      </c>
      <c r="E10" s="44">
        <v>92</v>
      </c>
      <c r="F10" s="8">
        <f t="shared" ref="F10" si="9">E10/B10*100%</f>
        <v>0.62585034013605445</v>
      </c>
      <c r="G10" s="44">
        <v>2</v>
      </c>
      <c r="H10" s="8">
        <f t="shared" ref="H10" si="10">G10/B10*100%</f>
        <v>1.3605442176870748E-2</v>
      </c>
      <c r="I10" s="44">
        <v>53</v>
      </c>
      <c r="J10" s="8">
        <f t="shared" ref="J10" si="11">I10/B10*100%</f>
        <v>0.36054421768707484</v>
      </c>
      <c r="K10" s="44">
        <v>92</v>
      </c>
      <c r="L10" s="8">
        <f t="shared" ref="L10" si="12">K10/B10*100%</f>
        <v>0.62585034013605445</v>
      </c>
      <c r="M10" s="44">
        <v>2</v>
      </c>
      <c r="N10" s="8">
        <f t="shared" ref="N10" si="13">M10/B10*100%</f>
        <v>1.3605442176870748E-2</v>
      </c>
      <c r="O10" s="44">
        <v>53</v>
      </c>
      <c r="P10" s="8">
        <f t="shared" ref="P10" si="14">O10/B10*100%</f>
        <v>0.36054421768707484</v>
      </c>
      <c r="Q10" s="44">
        <v>92</v>
      </c>
      <c r="R10" s="8">
        <f t="shared" ref="R10" si="15">Q10/B10*100%</f>
        <v>0.62585034013605445</v>
      </c>
      <c r="S10" s="44">
        <v>2</v>
      </c>
      <c r="T10" s="8">
        <f t="shared" ref="T10" si="16">S10/B10*100%</f>
        <v>1.3605442176870748E-2</v>
      </c>
      <c r="U10" s="36"/>
    </row>
    <row r="11" spans="1:23" s="47" customFormat="1" ht="32.25" customHeight="1">
      <c r="A11" s="40">
        <v>4</v>
      </c>
      <c r="B11" s="7">
        <v>100</v>
      </c>
      <c r="C11" s="7">
        <v>23</v>
      </c>
      <c r="D11" s="8">
        <f t="shared" si="0"/>
        <v>0.23</v>
      </c>
      <c r="E11" s="7">
        <v>77</v>
      </c>
      <c r="F11" s="8">
        <f t="shared" si="1"/>
        <v>0.77</v>
      </c>
      <c r="G11" s="7">
        <v>0</v>
      </c>
      <c r="H11" s="8">
        <f t="shared" si="2"/>
        <v>0</v>
      </c>
      <c r="I11" s="7">
        <v>23</v>
      </c>
      <c r="J11" s="8">
        <f t="shared" si="3"/>
        <v>0.23</v>
      </c>
      <c r="K11" s="7">
        <v>77</v>
      </c>
      <c r="L11" s="8">
        <f t="shared" si="4"/>
        <v>0.77</v>
      </c>
      <c r="M11" s="7">
        <v>0</v>
      </c>
      <c r="N11" s="8">
        <f t="shared" si="5"/>
        <v>0</v>
      </c>
      <c r="O11" s="7">
        <v>23</v>
      </c>
      <c r="P11" s="8">
        <f t="shared" si="6"/>
        <v>0.23</v>
      </c>
      <c r="Q11" s="7">
        <v>77</v>
      </c>
      <c r="R11" s="8">
        <f t="shared" si="7"/>
        <v>0.77</v>
      </c>
      <c r="S11" s="7">
        <v>0</v>
      </c>
      <c r="T11" s="8">
        <f t="shared" si="8"/>
        <v>0</v>
      </c>
      <c r="U11" s="36"/>
    </row>
    <row r="12" spans="1:23" s="47" customFormat="1" ht="32.25" customHeight="1">
      <c r="A12" s="40">
        <v>5</v>
      </c>
      <c r="B12" s="7">
        <v>132</v>
      </c>
      <c r="C12" s="7">
        <v>72</v>
      </c>
      <c r="D12" s="8">
        <f>C12/B12*100%</f>
        <v>0.54545454545454541</v>
      </c>
      <c r="E12" s="7">
        <v>60</v>
      </c>
      <c r="F12" s="8">
        <f>E12/B12*100%</f>
        <v>0.45454545454545453</v>
      </c>
      <c r="G12" s="7">
        <v>0</v>
      </c>
      <c r="H12" s="8">
        <f>G12/B12*100%</f>
        <v>0</v>
      </c>
      <c r="I12" s="7">
        <v>48</v>
      </c>
      <c r="J12" s="8">
        <f>I12/B12*100%</f>
        <v>0.36363636363636365</v>
      </c>
      <c r="K12" s="7">
        <v>84</v>
      </c>
      <c r="L12" s="8">
        <f>K12/B12*100%</f>
        <v>0.63636363636363635</v>
      </c>
      <c r="M12" s="7">
        <v>0</v>
      </c>
      <c r="N12" s="8">
        <f>M12/B12*100%</f>
        <v>0</v>
      </c>
      <c r="O12" s="7">
        <v>45</v>
      </c>
      <c r="P12" s="8">
        <f>O12/B12*100%</f>
        <v>0.34090909090909088</v>
      </c>
      <c r="Q12" s="7">
        <v>87</v>
      </c>
      <c r="R12" s="8">
        <f>Q12/B12*100%</f>
        <v>0.65909090909090906</v>
      </c>
      <c r="S12" s="7">
        <v>0</v>
      </c>
      <c r="T12" s="8">
        <f>S12/B12*100%</f>
        <v>0</v>
      </c>
      <c r="U12" s="36"/>
    </row>
    <row r="13" spans="1:23" s="56" customFormat="1" ht="32.25" customHeight="1">
      <c r="A13" s="7" t="s">
        <v>1</v>
      </c>
      <c r="B13" s="7">
        <f>SUM(B8:B12)</f>
        <v>680</v>
      </c>
      <c r="C13" s="45">
        <f>SUM(C8:C12)</f>
        <v>293</v>
      </c>
      <c r="D13" s="46">
        <f t="shared" si="0"/>
        <v>0.43088235294117649</v>
      </c>
      <c r="E13" s="45">
        <f>SUM(E8:E12)</f>
        <v>373</v>
      </c>
      <c r="F13" s="46">
        <f t="shared" si="1"/>
        <v>0.54852941176470593</v>
      </c>
      <c r="G13" s="45">
        <f>SUM(G8:G12)</f>
        <v>14</v>
      </c>
      <c r="H13" s="46">
        <f t="shared" si="2"/>
        <v>2.0588235294117647E-2</v>
      </c>
      <c r="I13" s="7">
        <f>SUM(I8:I12)</f>
        <v>269</v>
      </c>
      <c r="J13" s="8">
        <f t="shared" si="3"/>
        <v>0.39558823529411763</v>
      </c>
      <c r="K13" s="7">
        <f>SUM(K8:K12)</f>
        <v>395</v>
      </c>
      <c r="L13" s="8">
        <f t="shared" si="4"/>
        <v>0.58088235294117652</v>
      </c>
      <c r="M13" s="7">
        <f>SUM(M8:M12)</f>
        <v>16</v>
      </c>
      <c r="N13" s="8">
        <f t="shared" si="5"/>
        <v>2.3529411764705882E-2</v>
      </c>
      <c r="O13" s="7">
        <f>SUM(O8:O12)</f>
        <v>266</v>
      </c>
      <c r="P13" s="8">
        <f t="shared" si="6"/>
        <v>0.39117647058823529</v>
      </c>
      <c r="Q13" s="7">
        <f>SUM(Q8:Q12)</f>
        <v>397</v>
      </c>
      <c r="R13" s="8">
        <f t="shared" si="7"/>
        <v>0.58382352941176474</v>
      </c>
      <c r="S13" s="7">
        <f>SUM(S8:S12)</f>
        <v>17</v>
      </c>
      <c r="T13" s="8">
        <f>S13/B13*100%</f>
        <v>2.5000000000000001E-2</v>
      </c>
      <c r="U13" s="47"/>
    </row>
    <row r="14" spans="1:23" ht="15.75" customHeight="1"/>
    <row r="15" spans="1:23" ht="15.75" customHeight="1">
      <c r="A15" s="1"/>
    </row>
    <row r="16" spans="1:23" ht="15.75" customHeight="1">
      <c r="L16" s="64"/>
      <c r="M16" s="63"/>
      <c r="N16" s="63"/>
      <c r="O16" s="63"/>
      <c r="P16" s="63"/>
      <c r="Q16" s="63"/>
      <c r="R16" s="63"/>
      <c r="S16" s="63"/>
    </row>
    <row r="17" spans="13:19" ht="15.75" customHeight="1">
      <c r="M17" s="62"/>
      <c r="N17" s="63"/>
      <c r="O17" s="63"/>
      <c r="P17" s="63"/>
      <c r="Q17" s="63"/>
      <c r="R17" s="63"/>
      <c r="S17" s="63"/>
    </row>
    <row r="18" spans="13:19" ht="15.75" customHeight="1">
      <c r="M18" s="62"/>
      <c r="N18" s="63"/>
      <c r="O18" s="63"/>
      <c r="P18" s="63"/>
      <c r="Q18" s="63"/>
      <c r="R18" s="63"/>
      <c r="S18" s="63"/>
    </row>
    <row r="19" spans="13:19" ht="15.75" customHeight="1">
      <c r="P19" s="4"/>
      <c r="Q19" s="2"/>
    </row>
    <row r="20" spans="13:19" ht="15.75" customHeight="1">
      <c r="P20" s="4"/>
      <c r="Q20" s="2"/>
    </row>
    <row r="21" spans="13:19" ht="15.75" customHeight="1">
      <c r="P21" s="4"/>
      <c r="Q21" s="2"/>
    </row>
    <row r="22" spans="13:19" ht="15.75" customHeight="1">
      <c r="M22" s="62"/>
      <c r="N22" s="63"/>
      <c r="O22" s="63"/>
      <c r="P22" s="63"/>
      <c r="Q22" s="63"/>
      <c r="R22" s="63"/>
      <c r="S22" s="63"/>
    </row>
    <row r="23" spans="13:19" ht="15.75" customHeight="1">
      <c r="P23" s="4"/>
      <c r="Q23" s="2"/>
    </row>
    <row r="24" spans="13:19" ht="15.75" customHeight="1"/>
    <row r="25" spans="13:19" ht="15.75" customHeight="1"/>
    <row r="26" spans="13:19" ht="15.75" customHeight="1"/>
    <row r="27" spans="13:19" ht="15.75" customHeight="1"/>
    <row r="28" spans="13:19" ht="15.75" customHeight="1"/>
    <row r="29" spans="13:19" ht="15.75" customHeight="1"/>
    <row r="30" spans="13:19" ht="15.75" customHeight="1"/>
    <row r="31" spans="13:19" ht="15.75" customHeight="1"/>
    <row r="32" spans="13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21">
    <mergeCell ref="M22:S22"/>
    <mergeCell ref="Q6:R6"/>
    <mergeCell ref="G6:H6"/>
    <mergeCell ref="I5:N5"/>
    <mergeCell ref="K6:L6"/>
    <mergeCell ref="I6:J6"/>
    <mergeCell ref="O5:T5"/>
    <mergeCell ref="S6:T6"/>
    <mergeCell ref="M6:N6"/>
    <mergeCell ref="O6:P6"/>
    <mergeCell ref="M18:S18"/>
    <mergeCell ref="L16:S16"/>
    <mergeCell ref="M17:S17"/>
    <mergeCell ref="C6:D6"/>
    <mergeCell ref="A5:A7"/>
    <mergeCell ref="B5:B7"/>
    <mergeCell ref="A1:T1"/>
    <mergeCell ref="A2:T2"/>
    <mergeCell ref="A3:T3"/>
    <mergeCell ref="E6:F6"/>
    <mergeCell ref="C5:H5"/>
  </mergeCells>
  <conditionalFormatting sqref="A8:B8 A9:A12">
    <cfRule type="cellIs" dxfId="2" priority="1" operator="equal">
      <formula>0</formula>
    </cfRule>
  </conditionalFormatting>
  <pageMargins left="0.45" right="0.2" top="0.75" bottom="0.75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0"/>
  <sheetViews>
    <sheetView tabSelected="1" workbookViewId="0">
      <selection activeCell="O1" sqref="O1:AV1048576"/>
    </sheetView>
  </sheetViews>
  <sheetFormatPr defaultColWidth="11.25" defaultRowHeight="15" customHeight="1"/>
  <cols>
    <col min="1" max="1" width="5.25" style="5" customWidth="1"/>
    <col min="2" max="2" width="6" style="5" customWidth="1"/>
    <col min="3" max="3" width="9.75" style="5" customWidth="1"/>
    <col min="4" max="4" width="9.75" style="28" customWidth="1"/>
    <col min="5" max="5" width="9.75" style="5" customWidth="1"/>
    <col min="6" max="6" width="9.75" style="28" customWidth="1"/>
    <col min="7" max="7" width="9.75" style="5" customWidth="1"/>
    <col min="8" max="8" width="9.75" style="29" customWidth="1"/>
    <col min="9" max="9" width="9.75" style="5" customWidth="1"/>
    <col min="10" max="10" width="9.75" style="29" customWidth="1"/>
    <col min="11" max="11" width="9.75" style="5" customWidth="1"/>
    <col min="12" max="12" width="9.75" style="29" customWidth="1"/>
    <col min="13" max="13" width="9.75" style="5" customWidth="1"/>
    <col min="14" max="14" width="9.75" style="29" customWidth="1"/>
    <col min="15" max="16384" width="11.25" style="5"/>
  </cols>
  <sheetData>
    <row r="1" spans="1:14" s="34" customFormat="1" ht="21.75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35" customFormat="1" ht="22.5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23" customFormat="1" ht="20.25" customHeight="1">
      <c r="A3" s="22" t="s">
        <v>20</v>
      </c>
      <c r="D3" s="30"/>
      <c r="F3" s="30"/>
      <c r="H3" s="27"/>
      <c r="J3" s="27"/>
      <c r="L3" s="27"/>
      <c r="N3" s="27"/>
    </row>
    <row r="4" spans="1:14" s="51" customFormat="1" ht="19.5" customHeight="1">
      <c r="A4" s="69" t="s">
        <v>25</v>
      </c>
      <c r="B4" s="69" t="s">
        <v>22</v>
      </c>
      <c r="C4" s="65" t="s">
        <v>14</v>
      </c>
      <c r="D4" s="81"/>
      <c r="E4" s="81"/>
      <c r="F4" s="81"/>
      <c r="G4" s="81"/>
      <c r="H4" s="82"/>
      <c r="I4" s="65" t="s">
        <v>15</v>
      </c>
      <c r="J4" s="81"/>
      <c r="K4" s="81"/>
      <c r="L4" s="81"/>
      <c r="M4" s="81"/>
      <c r="N4" s="82"/>
    </row>
    <row r="5" spans="1:14" s="53" customFormat="1" ht="20.25" customHeight="1">
      <c r="A5" s="70"/>
      <c r="B5" s="70"/>
      <c r="C5" s="65" t="s">
        <v>11</v>
      </c>
      <c r="D5" s="72"/>
      <c r="E5" s="65" t="s">
        <v>12</v>
      </c>
      <c r="F5" s="72"/>
      <c r="G5" s="65" t="s">
        <v>13</v>
      </c>
      <c r="H5" s="72"/>
      <c r="I5" s="65" t="s">
        <v>11</v>
      </c>
      <c r="J5" s="72"/>
      <c r="K5" s="65" t="s">
        <v>12</v>
      </c>
      <c r="L5" s="72"/>
      <c r="M5" s="65" t="s">
        <v>13</v>
      </c>
      <c r="N5" s="72"/>
    </row>
    <row r="6" spans="1:14" s="51" customFormat="1" ht="27.75" customHeight="1">
      <c r="A6" s="71"/>
      <c r="B6" s="71"/>
      <c r="C6" s="48" t="s">
        <v>0</v>
      </c>
      <c r="D6" s="54" t="s">
        <v>8</v>
      </c>
      <c r="E6" s="48" t="s">
        <v>0</v>
      </c>
      <c r="F6" s="54" t="s">
        <v>8</v>
      </c>
      <c r="G6" s="48" t="s">
        <v>0</v>
      </c>
      <c r="H6" s="49" t="s">
        <v>8</v>
      </c>
      <c r="I6" s="48" t="s">
        <v>0</v>
      </c>
      <c r="J6" s="49" t="s">
        <v>8</v>
      </c>
      <c r="K6" s="48" t="s">
        <v>0</v>
      </c>
      <c r="L6" s="49" t="s">
        <v>8</v>
      </c>
      <c r="M6" s="48" t="s">
        <v>0</v>
      </c>
      <c r="N6" s="49" t="s">
        <v>8</v>
      </c>
    </row>
    <row r="7" spans="1:14" s="37" customFormat="1" ht="27.75" customHeight="1">
      <c r="A7" s="40">
        <v>1</v>
      </c>
      <c r="B7" s="40">
        <v>146</v>
      </c>
      <c r="C7" s="7">
        <v>67</v>
      </c>
      <c r="D7" s="43">
        <f t="shared" ref="D7:D12" si="0">C7/B7*100%</f>
        <v>0.4589041095890411</v>
      </c>
      <c r="E7" s="7">
        <v>75</v>
      </c>
      <c r="F7" s="43">
        <f t="shared" ref="F7:F12" si="1">E7/B7*100%</f>
        <v>0.51369863013698636</v>
      </c>
      <c r="G7" s="7">
        <v>4</v>
      </c>
      <c r="H7" s="43">
        <f t="shared" ref="H7:H12" si="2">G7/B7*100%</f>
        <v>2.7397260273972601E-2</v>
      </c>
      <c r="I7" s="7">
        <v>67</v>
      </c>
      <c r="J7" s="8">
        <f t="shared" ref="J7:J12" si="3">I7/B7*100%</f>
        <v>0.4589041095890411</v>
      </c>
      <c r="K7" s="7">
        <v>78</v>
      </c>
      <c r="L7" s="8">
        <f t="shared" ref="L7:L12" si="4">K7/B7*100%</f>
        <v>0.53424657534246578</v>
      </c>
      <c r="M7" s="7">
        <v>1</v>
      </c>
      <c r="N7" s="8">
        <f t="shared" ref="N7:N12" si="5">M7/B7*100%</f>
        <v>6.8493150684931503E-3</v>
      </c>
    </row>
    <row r="8" spans="1:14" s="37" customFormat="1" ht="27.75" customHeight="1">
      <c r="A8" s="40">
        <v>2</v>
      </c>
      <c r="B8" s="44">
        <v>155</v>
      </c>
      <c r="C8" s="44">
        <v>78</v>
      </c>
      <c r="D8" s="8">
        <f t="shared" si="0"/>
        <v>0.50322580645161286</v>
      </c>
      <c r="E8" s="44">
        <v>74</v>
      </c>
      <c r="F8" s="8">
        <f t="shared" si="1"/>
        <v>0.47741935483870968</v>
      </c>
      <c r="G8" s="44">
        <v>3</v>
      </c>
      <c r="H8" s="8">
        <f t="shared" si="2"/>
        <v>1.935483870967742E-2</v>
      </c>
      <c r="I8" s="44">
        <v>78</v>
      </c>
      <c r="J8" s="8">
        <f t="shared" si="3"/>
        <v>0.50322580645161286</v>
      </c>
      <c r="K8" s="44">
        <v>74</v>
      </c>
      <c r="L8" s="8">
        <f t="shared" si="4"/>
        <v>0.47741935483870968</v>
      </c>
      <c r="M8" s="44">
        <v>3</v>
      </c>
      <c r="N8" s="8">
        <f t="shared" si="5"/>
        <v>1.935483870967742E-2</v>
      </c>
    </row>
    <row r="9" spans="1:14" s="21" customFormat="1" ht="27.75" customHeight="1">
      <c r="A9" s="40">
        <v>3</v>
      </c>
      <c r="B9" s="45">
        <v>147</v>
      </c>
      <c r="C9" s="45">
        <v>53</v>
      </c>
      <c r="D9" s="46">
        <f t="shared" si="0"/>
        <v>0.36054421768707484</v>
      </c>
      <c r="E9" s="45">
        <v>92</v>
      </c>
      <c r="F9" s="46">
        <f t="shared" si="1"/>
        <v>0.62585034013605445</v>
      </c>
      <c r="G9" s="45">
        <v>2</v>
      </c>
      <c r="H9" s="46">
        <f t="shared" si="2"/>
        <v>1.3605442176870748E-2</v>
      </c>
      <c r="I9" s="45">
        <v>53</v>
      </c>
      <c r="J9" s="46">
        <f t="shared" si="3"/>
        <v>0.36054421768707484</v>
      </c>
      <c r="K9" s="45">
        <v>92</v>
      </c>
      <c r="L9" s="46">
        <f t="shared" si="4"/>
        <v>0.62585034013605445</v>
      </c>
      <c r="M9" s="45">
        <v>2</v>
      </c>
      <c r="N9" s="46">
        <f t="shared" si="5"/>
        <v>1.3605442176870748E-2</v>
      </c>
    </row>
    <row r="10" spans="1:14" s="37" customFormat="1" ht="27.75" customHeight="1">
      <c r="A10" s="40">
        <v>4</v>
      </c>
      <c r="B10" s="7">
        <v>100</v>
      </c>
      <c r="C10" s="7">
        <v>23</v>
      </c>
      <c r="D10" s="8">
        <f t="shared" si="0"/>
        <v>0.23</v>
      </c>
      <c r="E10" s="7">
        <v>77</v>
      </c>
      <c r="F10" s="8">
        <f t="shared" si="1"/>
        <v>0.77</v>
      </c>
      <c r="G10" s="7">
        <v>0</v>
      </c>
      <c r="H10" s="8">
        <f t="shared" si="2"/>
        <v>0</v>
      </c>
      <c r="I10" s="7">
        <v>23</v>
      </c>
      <c r="J10" s="8">
        <f t="shared" si="3"/>
        <v>0.23</v>
      </c>
      <c r="K10" s="7">
        <v>77</v>
      </c>
      <c r="L10" s="8">
        <f t="shared" si="4"/>
        <v>0.77</v>
      </c>
      <c r="M10" s="7">
        <v>0</v>
      </c>
      <c r="N10" s="8">
        <f t="shared" si="5"/>
        <v>0</v>
      </c>
    </row>
    <row r="11" spans="1:14" s="39" customFormat="1" ht="27.75" customHeight="1">
      <c r="A11" s="40">
        <v>5</v>
      </c>
      <c r="B11" s="7">
        <v>132</v>
      </c>
      <c r="C11" s="7">
        <v>46</v>
      </c>
      <c r="D11" s="8">
        <f t="shared" ref="D11" si="6">C11/B11*100%</f>
        <v>0.34848484848484851</v>
      </c>
      <c r="E11" s="7">
        <v>86</v>
      </c>
      <c r="F11" s="8">
        <f t="shared" ref="F11" si="7">E11/B11*100%</f>
        <v>0.65151515151515149</v>
      </c>
      <c r="G11" s="7">
        <v>0</v>
      </c>
      <c r="H11" s="8">
        <f t="shared" ref="H11" si="8">G11/B11*100%</f>
        <v>0</v>
      </c>
      <c r="I11" s="7">
        <v>44</v>
      </c>
      <c r="J11" s="8">
        <f t="shared" ref="J11" si="9">I11/B11*100%</f>
        <v>0.33333333333333331</v>
      </c>
      <c r="K11" s="7">
        <v>88</v>
      </c>
      <c r="L11" s="8">
        <f t="shared" ref="L11" si="10">K11/B11*100%</f>
        <v>0.66666666666666663</v>
      </c>
      <c r="M11" s="7">
        <v>0</v>
      </c>
      <c r="N11" s="8">
        <f t="shared" ref="N11" si="11">M11/B11*100%</f>
        <v>0</v>
      </c>
    </row>
    <row r="12" spans="1:14" s="6" customFormat="1" ht="27.75" customHeight="1">
      <c r="A12" s="20" t="s">
        <v>1</v>
      </c>
      <c r="B12" s="20">
        <f>SUM(B7:B11)</f>
        <v>680</v>
      </c>
      <c r="C12" s="20">
        <f>SUM(C7:C11)</f>
        <v>267</v>
      </c>
      <c r="D12" s="57">
        <f t="shared" si="0"/>
        <v>0.3926470588235294</v>
      </c>
      <c r="E12" s="20">
        <f>SUM(E7:E11)</f>
        <v>404</v>
      </c>
      <c r="F12" s="57">
        <f t="shared" si="1"/>
        <v>0.59411764705882353</v>
      </c>
      <c r="G12" s="20">
        <f>SUM(G7:G11)</f>
        <v>9</v>
      </c>
      <c r="H12" s="57">
        <f t="shared" si="2"/>
        <v>1.3235294117647059E-2</v>
      </c>
      <c r="I12" s="20">
        <f>SUM(I7:I11)</f>
        <v>265</v>
      </c>
      <c r="J12" s="57">
        <f t="shared" si="3"/>
        <v>0.38970588235294118</v>
      </c>
      <c r="K12" s="20">
        <f>SUM(K7:K11)</f>
        <v>409</v>
      </c>
      <c r="L12" s="57">
        <f t="shared" si="4"/>
        <v>0.60147058823529409</v>
      </c>
      <c r="M12" s="20">
        <f>SUM(M7:M11)</f>
        <v>6</v>
      </c>
      <c r="N12" s="57">
        <f t="shared" si="5"/>
        <v>8.8235294117647058E-3</v>
      </c>
    </row>
    <row r="13" spans="1:14" ht="12.75" customHeight="1"/>
    <row r="14" spans="1:14" s="51" customFormat="1" ht="19.5" customHeight="1">
      <c r="A14" s="69" t="s">
        <v>25</v>
      </c>
      <c r="B14" s="69" t="s">
        <v>22</v>
      </c>
      <c r="C14" s="65" t="s">
        <v>16</v>
      </c>
      <c r="D14" s="81"/>
      <c r="E14" s="81"/>
      <c r="F14" s="81"/>
      <c r="G14" s="81"/>
      <c r="H14" s="82"/>
      <c r="I14" s="65" t="s">
        <v>17</v>
      </c>
      <c r="J14" s="81"/>
      <c r="K14" s="81"/>
      <c r="L14" s="81"/>
      <c r="M14" s="81"/>
      <c r="N14" s="82"/>
    </row>
    <row r="15" spans="1:14" s="51" customFormat="1" ht="18.75" customHeight="1">
      <c r="A15" s="87"/>
      <c r="B15" s="70"/>
      <c r="C15" s="65" t="s">
        <v>11</v>
      </c>
      <c r="D15" s="72"/>
      <c r="E15" s="65" t="s">
        <v>12</v>
      </c>
      <c r="F15" s="72"/>
      <c r="G15" s="65" t="s">
        <v>13</v>
      </c>
      <c r="H15" s="72"/>
      <c r="I15" s="65" t="s">
        <v>11</v>
      </c>
      <c r="J15" s="72"/>
      <c r="K15" s="65" t="s">
        <v>12</v>
      </c>
      <c r="L15" s="72"/>
      <c r="M15" s="65" t="s">
        <v>13</v>
      </c>
      <c r="N15" s="72"/>
    </row>
    <row r="16" spans="1:14" s="51" customFormat="1" ht="27.75" customHeight="1">
      <c r="A16" s="88"/>
      <c r="B16" s="71"/>
      <c r="C16" s="48" t="s">
        <v>0</v>
      </c>
      <c r="D16" s="54" t="s">
        <v>8</v>
      </c>
      <c r="E16" s="48" t="s">
        <v>0</v>
      </c>
      <c r="F16" s="54" t="s">
        <v>8</v>
      </c>
      <c r="G16" s="48" t="s">
        <v>0</v>
      </c>
      <c r="H16" s="49" t="s">
        <v>8</v>
      </c>
      <c r="I16" s="48" t="s">
        <v>0</v>
      </c>
      <c r="J16" s="49" t="s">
        <v>8</v>
      </c>
      <c r="K16" s="48" t="s">
        <v>0</v>
      </c>
      <c r="L16" s="49" t="s">
        <v>8</v>
      </c>
      <c r="M16" s="48" t="s">
        <v>0</v>
      </c>
      <c r="N16" s="49" t="s">
        <v>8</v>
      </c>
    </row>
    <row r="17" spans="1:14" s="36" customFormat="1" ht="27.75" customHeight="1">
      <c r="A17" s="40">
        <v>1</v>
      </c>
      <c r="B17" s="40">
        <v>146</v>
      </c>
      <c r="C17" s="7">
        <v>67</v>
      </c>
      <c r="D17" s="43">
        <f>C17/B17*100%</f>
        <v>0.4589041095890411</v>
      </c>
      <c r="E17" s="7">
        <v>79</v>
      </c>
      <c r="F17" s="43">
        <f t="shared" ref="F17:F22" si="12">E17/B17*100%</f>
        <v>0.54109589041095896</v>
      </c>
      <c r="G17" s="7">
        <v>0</v>
      </c>
      <c r="H17" s="43">
        <f t="shared" ref="H17:H22" si="13">G17/B17*100%</f>
        <v>0</v>
      </c>
      <c r="I17" s="7">
        <v>91</v>
      </c>
      <c r="J17" s="8">
        <f t="shared" ref="J17:J19" si="14">I17/B17*100%</f>
        <v>0.62328767123287676</v>
      </c>
      <c r="K17" s="7">
        <v>55</v>
      </c>
      <c r="L17" s="8">
        <f t="shared" ref="L17:L22" si="15">K17/B17*100%</f>
        <v>0.37671232876712329</v>
      </c>
      <c r="M17" s="7">
        <v>0</v>
      </c>
      <c r="N17" s="8">
        <f t="shared" ref="N17:N22" si="16">M17/B17*100%</f>
        <v>0</v>
      </c>
    </row>
    <row r="18" spans="1:14" s="36" customFormat="1" ht="27.75" customHeight="1">
      <c r="A18" s="40">
        <v>2</v>
      </c>
      <c r="B18" s="44">
        <v>155</v>
      </c>
      <c r="C18" s="44">
        <v>78</v>
      </c>
      <c r="D18" s="8">
        <f t="shared" ref="D18:D22" si="17">C18/B18*100%</f>
        <v>0.50322580645161286</v>
      </c>
      <c r="E18" s="44">
        <v>74</v>
      </c>
      <c r="F18" s="8">
        <f t="shared" si="12"/>
        <v>0.47741935483870968</v>
      </c>
      <c r="G18" s="44">
        <v>3</v>
      </c>
      <c r="H18" s="8">
        <f>G18/B18*100%</f>
        <v>1.935483870967742E-2</v>
      </c>
      <c r="I18" s="44">
        <v>78</v>
      </c>
      <c r="J18" s="8">
        <f t="shared" si="14"/>
        <v>0.50322580645161286</v>
      </c>
      <c r="K18" s="44">
        <v>74</v>
      </c>
      <c r="L18" s="8">
        <f t="shared" si="15"/>
        <v>0.47741935483870968</v>
      </c>
      <c r="M18" s="44">
        <v>3</v>
      </c>
      <c r="N18" s="8">
        <f>M18/B18*100%</f>
        <v>1.935483870967742E-2</v>
      </c>
    </row>
    <row r="19" spans="1:14" s="36" customFormat="1" ht="27.75" customHeight="1">
      <c r="A19" s="40">
        <v>3</v>
      </c>
      <c r="B19" s="7">
        <v>147</v>
      </c>
      <c r="C19" s="7">
        <v>53</v>
      </c>
      <c r="D19" s="8">
        <f t="shared" si="17"/>
        <v>0.36054421768707484</v>
      </c>
      <c r="E19" s="7">
        <v>92</v>
      </c>
      <c r="F19" s="8">
        <f t="shared" si="12"/>
        <v>0.62585034013605445</v>
      </c>
      <c r="G19" s="7">
        <v>2</v>
      </c>
      <c r="H19" s="8">
        <f t="shared" si="13"/>
        <v>1.3605442176870748E-2</v>
      </c>
      <c r="I19" s="7">
        <v>53</v>
      </c>
      <c r="J19" s="8">
        <f t="shared" si="14"/>
        <v>0.36054421768707484</v>
      </c>
      <c r="K19" s="7">
        <v>92</v>
      </c>
      <c r="L19" s="8">
        <f t="shared" si="15"/>
        <v>0.62585034013605445</v>
      </c>
      <c r="M19" s="7">
        <v>2</v>
      </c>
      <c r="N19" s="8">
        <f t="shared" si="16"/>
        <v>1.3605442176870748E-2</v>
      </c>
    </row>
    <row r="20" spans="1:14" s="38" customFormat="1" ht="27.75" customHeight="1">
      <c r="A20" s="40">
        <v>4</v>
      </c>
      <c r="B20" s="7">
        <v>100</v>
      </c>
      <c r="C20" s="7">
        <v>23</v>
      </c>
      <c r="D20" s="8">
        <f t="shared" ref="D20:D21" si="18">C20/B20*100%</f>
        <v>0.23</v>
      </c>
      <c r="E20" s="7">
        <v>77</v>
      </c>
      <c r="F20" s="8">
        <f t="shared" ref="F20:F21" si="19">E20/B20*100%</f>
        <v>0.77</v>
      </c>
      <c r="G20" s="7">
        <v>0</v>
      </c>
      <c r="H20" s="8">
        <f t="shared" ref="H20:H21" si="20">G20/B20*100%</f>
        <v>0</v>
      </c>
      <c r="I20" s="7">
        <v>23</v>
      </c>
      <c r="J20" s="8">
        <f t="shared" ref="J20:J21" si="21">I20/B20*100%</f>
        <v>0.23</v>
      </c>
      <c r="K20" s="7">
        <v>77</v>
      </c>
      <c r="L20" s="8">
        <f t="shared" ref="L20:L21" si="22">K20/B20*100%</f>
        <v>0.77</v>
      </c>
      <c r="M20" s="7">
        <v>0</v>
      </c>
      <c r="N20" s="8">
        <f t="shared" ref="N20:N21" si="23">M20/B20*100%</f>
        <v>0</v>
      </c>
    </row>
    <row r="21" spans="1:14" s="38" customFormat="1" ht="27.75" customHeight="1">
      <c r="A21" s="40">
        <v>5</v>
      </c>
      <c r="B21" s="7">
        <v>132</v>
      </c>
      <c r="C21" s="7">
        <v>59</v>
      </c>
      <c r="D21" s="8">
        <f t="shared" si="18"/>
        <v>0.44696969696969696</v>
      </c>
      <c r="E21" s="7">
        <v>73</v>
      </c>
      <c r="F21" s="8">
        <f t="shared" si="19"/>
        <v>0.55303030303030298</v>
      </c>
      <c r="G21" s="7">
        <v>0</v>
      </c>
      <c r="H21" s="8">
        <f t="shared" si="20"/>
        <v>0</v>
      </c>
      <c r="I21" s="7">
        <v>60</v>
      </c>
      <c r="J21" s="8">
        <f t="shared" si="21"/>
        <v>0.45454545454545453</v>
      </c>
      <c r="K21" s="7">
        <v>72</v>
      </c>
      <c r="L21" s="8">
        <f t="shared" si="22"/>
        <v>0.54545454545454541</v>
      </c>
      <c r="M21" s="7">
        <v>0</v>
      </c>
      <c r="N21" s="8">
        <f t="shared" si="23"/>
        <v>0</v>
      </c>
    </row>
    <row r="22" spans="1:14" s="58" customFormat="1" ht="27.75" customHeight="1">
      <c r="A22" s="20" t="s">
        <v>1</v>
      </c>
      <c r="B22" s="20">
        <f>SUM(B17:B21)</f>
        <v>680</v>
      </c>
      <c r="C22" s="20">
        <f>SUM(C17:C21)</f>
        <v>280</v>
      </c>
      <c r="D22" s="57">
        <f t="shared" si="17"/>
        <v>0.41176470588235292</v>
      </c>
      <c r="E22" s="20">
        <f>SUM(E17:E21)</f>
        <v>395</v>
      </c>
      <c r="F22" s="57">
        <f t="shared" si="12"/>
        <v>0.58088235294117652</v>
      </c>
      <c r="G22" s="20">
        <f>SUM(G17:G21)</f>
        <v>5</v>
      </c>
      <c r="H22" s="57">
        <f t="shared" si="13"/>
        <v>7.3529411764705881E-3</v>
      </c>
      <c r="I22" s="20">
        <f>SUM(I17:I21)</f>
        <v>305</v>
      </c>
      <c r="J22" s="57">
        <f>I22/B22*100%</f>
        <v>0.4485294117647059</v>
      </c>
      <c r="K22" s="20">
        <f>SUM(K17:K21)</f>
        <v>370</v>
      </c>
      <c r="L22" s="57">
        <f t="shared" si="15"/>
        <v>0.54411764705882348</v>
      </c>
      <c r="M22" s="20">
        <f>SUM(M17:M21)</f>
        <v>5</v>
      </c>
      <c r="N22" s="57">
        <f t="shared" si="16"/>
        <v>7.3529411764705881E-3</v>
      </c>
    </row>
    <row r="23" spans="1:14" ht="15.75" customHeight="1">
      <c r="H23" s="85"/>
      <c r="I23" s="84"/>
      <c r="J23" s="84"/>
      <c r="K23" s="84"/>
      <c r="L23" s="84"/>
      <c r="M23" s="84"/>
      <c r="N23" s="84"/>
    </row>
    <row r="24" spans="1:14" ht="15.75" customHeight="1">
      <c r="A24" s="6"/>
      <c r="I24" s="83"/>
      <c r="J24" s="84"/>
      <c r="K24" s="84"/>
      <c r="L24" s="84"/>
      <c r="M24" s="84"/>
      <c r="N24" s="84"/>
    </row>
    <row r="25" spans="1:14" ht="15.75" customHeight="1">
      <c r="I25" s="83"/>
      <c r="J25" s="84"/>
      <c r="K25" s="84"/>
      <c r="L25" s="84"/>
      <c r="M25" s="84"/>
      <c r="N25" s="84"/>
    </row>
    <row r="26" spans="1:14" ht="15.75" customHeight="1"/>
    <row r="27" spans="1:14" ht="15.75" customHeight="1"/>
    <row r="28" spans="1:14" ht="15.75" customHeight="1"/>
    <row r="29" spans="1:14" ht="15.75" customHeight="1">
      <c r="I29" s="83"/>
      <c r="J29" s="84"/>
      <c r="K29" s="84"/>
      <c r="L29" s="84"/>
      <c r="M29" s="84"/>
      <c r="N29" s="84"/>
    </row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mergeCells count="26">
    <mergeCell ref="A2:N2"/>
    <mergeCell ref="A1:N1"/>
    <mergeCell ref="A14:A16"/>
    <mergeCell ref="C15:D15"/>
    <mergeCell ref="B14:B16"/>
    <mergeCell ref="C4:H4"/>
    <mergeCell ref="I4:N4"/>
    <mergeCell ref="E15:F15"/>
    <mergeCell ref="C5:D5"/>
    <mergeCell ref="E5:F5"/>
    <mergeCell ref="A4:A6"/>
    <mergeCell ref="B4:B6"/>
    <mergeCell ref="G5:H5"/>
    <mergeCell ref="I5:J5"/>
    <mergeCell ref="K5:L5"/>
    <mergeCell ref="M5:N5"/>
    <mergeCell ref="I14:N14"/>
    <mergeCell ref="C14:H14"/>
    <mergeCell ref="I24:N24"/>
    <mergeCell ref="M15:N15"/>
    <mergeCell ref="K15:L15"/>
    <mergeCell ref="I25:N25"/>
    <mergeCell ref="I29:N29"/>
    <mergeCell ref="I15:J15"/>
    <mergeCell ref="H23:N23"/>
    <mergeCell ref="G15:H15"/>
  </mergeCells>
  <conditionalFormatting sqref="A17:B17 A7:B7 A7:A11 A17:A21">
    <cfRule type="cellIs" dxfId="0" priority="3" operator="equal">
      <formula>0</formula>
    </cfRule>
  </conditionalFormatting>
  <pageMargins left="0.45" right="0.2" top="0.25" bottom="0.2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Toan-TiengViet</vt:lpstr>
      <vt:lpstr>NangLuc</vt:lpstr>
      <vt:lpstr>PhamChat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DNA</cp:lastModifiedBy>
  <cp:lastPrinted>2020-11-11T01:22:43Z</cp:lastPrinted>
  <dcterms:created xsi:type="dcterms:W3CDTF">2017-12-31T12:01:43Z</dcterms:created>
  <dcterms:modified xsi:type="dcterms:W3CDTF">2020-11-11T01:22:52Z</dcterms:modified>
</cp:coreProperties>
</file>